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7" i="1"/>
  <c r="O13" i="1" s="1"/>
  <c r="O17" i="1" s="1"/>
  <c r="O20" i="1" s="1"/>
  <c r="M7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N13" i="1" s="1"/>
  <c r="N17" i="1" s="1"/>
  <c r="H13" i="1"/>
  <c r="H17" i="1" s="1"/>
  <c r="G13" i="1"/>
  <c r="G17" i="1" s="1"/>
  <c r="G20" i="1" s="1"/>
  <c r="F13" i="1"/>
  <c r="F17" i="1"/>
  <c r="K17" i="1" s="1"/>
  <c r="E13" i="1"/>
  <c r="E17" i="1"/>
  <c r="E20" i="1" s="1"/>
  <c r="F20" i="1"/>
  <c r="K20" i="1" l="1"/>
  <c r="L17" i="1"/>
  <c r="H20" i="1"/>
  <c r="L20" i="1" s="1"/>
  <c r="D14" i="1"/>
  <c r="I17" i="1"/>
  <c r="I20" i="1" l="1"/>
  <c r="M17" i="1"/>
  <c r="M20" i="1" l="1"/>
  <c r="N20" i="1"/>
</calcChain>
</file>

<file path=xl/sharedStrings.xml><?xml version="1.0" encoding="utf-8"?>
<sst xmlns="http://schemas.openxmlformats.org/spreadsheetml/2006/main" count="85" uniqueCount="54">
  <si>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</si>
  <si>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</si>
  <si>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</si>
  <si>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</si>
  <si>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</si>
  <si>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</si>
  <si>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</si>
  <si>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</si>
  <si>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</si>
  <si>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</si>
  <si>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</si>
  <si>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</si>
  <si>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</si>
  <si>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</si>
  <si>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</si>
  <si>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</si>
  <si>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</si>
  <si>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</si>
  <si>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</si>
  <si>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</si>
  <si>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</si>
  <si>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</si>
  <si>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</si>
  <si>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</si>
  <si>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</si>
  <si>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</si>
  <si>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</si>
  <si>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</si>
  <si>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</si>
  <si>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</si>
  <si>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</si>
  <si>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</si>
  <si>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</si>
  <si>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</si>
  <si>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</si>
  <si>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Eve Niemenmaa</t>
  </si>
  <si>
    <t>19.6.1991</t>
  </si>
  <si>
    <t>Pesä Ysit</t>
  </si>
  <si>
    <t>5.</t>
  </si>
  <si>
    <t>suomensarja</t>
  </si>
  <si>
    <t>Pesä Ysit  2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</si>
  <si>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</si>
  <si>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</si>
  <si>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</si>
  <si>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</si>
  <si>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</si>
  <si>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</si>
  <si>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</si>
  <si>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17.05. 2008  Virkiä - Pesä Ysit  1-2  (4-1, 4-5, 0-1)</t>
  </si>
  <si>
    <t xml:space="preserve">  16 v 10 kk 26 pv</t>
  </si>
  <si>
    <t>24.06. 2009  Pesä Ysit - Fera  2-0  (3-2, 12-1)</t>
  </si>
  <si>
    <t>2.  ottelu</t>
  </si>
  <si>
    <t xml:space="preserve">  18 v   0 kk   5 pv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</si>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</sst>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9" borderId="12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2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5">
        <v>2006</v>
      </c>
      <c r="C4" s="66"/>
      <c r="D4" s="67" t="s">
        <v>40</v>
      </c>
      <c r="E4" s="65"/>
      <c r="F4" s="68" t="s">
        <v>39</v>
      </c>
      <c r="G4" s="65"/>
      <c r="H4" s="65"/>
      <c r="I4" s="65"/>
      <c r="J4" s="65"/>
      <c r="K4" s="65"/>
      <c r="L4" s="65"/>
      <c r="M4" s="65"/>
      <c r="N4" s="6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5">
        <v>2007</v>
      </c>
      <c r="C5" s="66"/>
      <c r="D5" s="67" t="s">
        <v>40</v>
      </c>
      <c r="E5" s="65"/>
      <c r="F5" s="68" t="s">
        <v>39</v>
      </c>
      <c r="G5" s="65"/>
      <c r="H5" s="65"/>
      <c r="I5" s="65"/>
      <c r="J5" s="65"/>
      <c r="K5" s="65"/>
      <c r="L5" s="65"/>
      <c r="M5" s="65"/>
      <c r="N5" s="6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0">
        <v>2008</v>
      </c>
      <c r="C6" s="71"/>
      <c r="D6" s="72" t="s">
        <v>40</v>
      </c>
      <c r="E6" s="73"/>
      <c r="F6" s="73" t="s">
        <v>41</v>
      </c>
      <c r="G6" s="74"/>
      <c r="H6" s="71"/>
      <c r="I6" s="70"/>
      <c r="J6" s="70"/>
      <c r="K6" s="70"/>
      <c r="L6" s="70"/>
      <c r="M6" s="70"/>
      <c r="N6" s="70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2008</v>
      </c>
      <c r="C7" s="42" t="s">
        <v>38</v>
      </c>
      <c r="D7" s="41" t="s">
        <v>37</v>
      </c>
      <c r="E7" s="27">
        <v>1</v>
      </c>
      <c r="F7" s="27">
        <v>0</v>
      </c>
      <c r="G7" s="27">
        <v>0</v>
      </c>
      <c r="H7" s="27">
        <v>0</v>
      </c>
      <c r="I7" s="27">
        <v>1</v>
      </c>
      <c r="J7" s="27">
        <v>0</v>
      </c>
      <c r="K7" s="27">
        <v>0</v>
      </c>
      <c r="L7" s="27">
        <v>1</v>
      </c>
      <c r="M7" s="27">
        <f>PRODUCT(F7+G7)</f>
        <v>0</v>
      </c>
      <c r="N7" s="29">
        <v>0.5</v>
      </c>
      <c r="O7" s="63">
        <f>PRODUCT(I7/N7)</f>
        <v>2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0">
        <v>2009</v>
      </c>
      <c r="C8" s="71"/>
      <c r="D8" s="72" t="s">
        <v>40</v>
      </c>
      <c r="E8" s="73"/>
      <c r="F8" s="73" t="s">
        <v>41</v>
      </c>
      <c r="G8" s="74"/>
      <c r="H8" s="71"/>
      <c r="I8" s="70"/>
      <c r="J8" s="70"/>
      <c r="K8" s="70"/>
      <c r="L8" s="70"/>
      <c r="M8" s="70"/>
      <c r="N8" s="70"/>
      <c r="O8" s="63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42" t="s">
        <v>38</v>
      </c>
      <c r="D9" s="41" t="s">
        <v>37</v>
      </c>
      <c r="E9" s="27">
        <v>4</v>
      </c>
      <c r="F9" s="27">
        <v>0</v>
      </c>
      <c r="G9" s="27">
        <v>1</v>
      </c>
      <c r="H9" s="27">
        <v>0</v>
      </c>
      <c r="I9" s="27">
        <v>1</v>
      </c>
      <c r="J9" s="27">
        <v>0</v>
      </c>
      <c r="K9" s="27">
        <v>0</v>
      </c>
      <c r="L9" s="27">
        <v>0</v>
      </c>
      <c r="M9" s="27">
        <v>1</v>
      </c>
      <c r="N9" s="64">
        <v>0.111</v>
      </c>
      <c r="O9" s="63">
        <f>PRODUCT(I9/N9)</f>
        <v>9.0090090090090094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0">
        <v>2010</v>
      </c>
      <c r="C10" s="71"/>
      <c r="D10" s="72" t="s">
        <v>40</v>
      </c>
      <c r="E10" s="73"/>
      <c r="F10" s="73" t="s">
        <v>41</v>
      </c>
      <c r="G10" s="74"/>
      <c r="H10" s="71"/>
      <c r="I10" s="70"/>
      <c r="J10" s="70"/>
      <c r="K10" s="70"/>
      <c r="L10" s="70"/>
      <c r="M10" s="70"/>
      <c r="N10" s="70"/>
      <c r="O10" s="63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2010</v>
      </c>
      <c r="C11" s="42" t="s">
        <v>38</v>
      </c>
      <c r="D11" s="41" t="s">
        <v>37</v>
      </c>
      <c r="E11" s="27">
        <v>1</v>
      </c>
      <c r="F11" s="27">
        <v>0</v>
      </c>
      <c r="G11" s="27">
        <v>0</v>
      </c>
      <c r="H11" s="27">
        <v>0</v>
      </c>
      <c r="I11" s="27">
        <v>1</v>
      </c>
      <c r="J11" s="27">
        <v>1</v>
      </c>
      <c r="K11" s="27">
        <v>0</v>
      </c>
      <c r="L11" s="27">
        <v>0</v>
      </c>
      <c r="M11" s="27">
        <v>0</v>
      </c>
      <c r="N11" s="29">
        <v>0.5</v>
      </c>
      <c r="O11" s="63">
        <f>PRODUCT(I11/N11)</f>
        <v>2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0">
        <v>2011</v>
      </c>
      <c r="C12" s="71"/>
      <c r="D12" s="72" t="s">
        <v>40</v>
      </c>
      <c r="E12" s="73"/>
      <c r="F12" s="73" t="s">
        <v>41</v>
      </c>
      <c r="G12" s="74"/>
      <c r="H12" s="71"/>
      <c r="I12" s="70"/>
      <c r="J12" s="70"/>
      <c r="K12" s="70"/>
      <c r="L12" s="70"/>
      <c r="M12" s="70"/>
      <c r="N12" s="70"/>
      <c r="O12" s="63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SUM(E7:E12)</f>
        <v>6</v>
      </c>
      <c r="F13" s="19">
        <f t="shared" si="0"/>
        <v>0</v>
      </c>
      <c r="G13" s="19">
        <f t="shared" si="0"/>
        <v>1</v>
      </c>
      <c r="H13" s="19">
        <f t="shared" si="0"/>
        <v>0</v>
      </c>
      <c r="I13" s="19">
        <f t="shared" si="0"/>
        <v>3</v>
      </c>
      <c r="J13" s="19">
        <f t="shared" si="0"/>
        <v>1</v>
      </c>
      <c r="K13" s="19">
        <f t="shared" si="0"/>
        <v>0</v>
      </c>
      <c r="L13" s="19">
        <f t="shared" si="0"/>
        <v>1</v>
      </c>
      <c r="M13" s="19">
        <f t="shared" si="0"/>
        <v>1</v>
      </c>
      <c r="N13" s="31">
        <f>PRODUCT(I13/O13)</f>
        <v>0.23060941828254847</v>
      </c>
      <c r="O13" s="32">
        <f>SUM(O7:O12)</f>
        <v>13.009009009009009</v>
      </c>
      <c r="P13" s="19">
        <f t="shared" ref="P13:AE13" si="1">SUM(P7:P12)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3.6666666666666665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42</v>
      </c>
      <c r="Q16" s="13"/>
      <c r="R16" s="13"/>
      <c r="S16" s="76"/>
      <c r="T16" s="76"/>
      <c r="U16" s="76"/>
      <c r="V16" s="76"/>
      <c r="W16" s="76"/>
      <c r="X16" s="76"/>
      <c r="Y16" s="13"/>
      <c r="Z16" s="13"/>
      <c r="AA16" s="13"/>
      <c r="AB16" s="13"/>
      <c r="AC16" s="13"/>
      <c r="AD16" s="13"/>
      <c r="AE16" s="13"/>
      <c r="AF16" s="4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3"/>
      <c r="E17" s="27">
        <f>PRODUCT(E13)</f>
        <v>6</v>
      </c>
      <c r="F17" s="27">
        <f>PRODUCT(F13)</f>
        <v>0</v>
      </c>
      <c r="G17" s="27">
        <f>PRODUCT(G13)</f>
        <v>1</v>
      </c>
      <c r="H17" s="27">
        <f>PRODUCT(H13)</f>
        <v>0</v>
      </c>
      <c r="I17" s="27">
        <f>PRODUCT(I13)</f>
        <v>3</v>
      </c>
      <c r="J17" s="1"/>
      <c r="K17" s="44">
        <f>PRODUCT((F17+G17)/E17)</f>
        <v>0.16666666666666666</v>
      </c>
      <c r="L17" s="44">
        <f>PRODUCT(H17/E17)</f>
        <v>0</v>
      </c>
      <c r="M17" s="44">
        <f>PRODUCT(I17/E17)</f>
        <v>0.5</v>
      </c>
      <c r="N17" s="29">
        <f>PRODUCT(N13)</f>
        <v>0.23060941828254847</v>
      </c>
      <c r="O17" s="25">
        <f>PRODUCT(O13)</f>
        <v>13.009009009009009</v>
      </c>
      <c r="P17" s="77" t="s">
        <v>43</v>
      </c>
      <c r="Q17" s="78"/>
      <c r="R17" s="78"/>
      <c r="S17" s="79" t="s">
        <v>48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44</v>
      </c>
      <c r="AE17" s="79"/>
      <c r="AF17" s="81" t="s">
        <v>49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18</v>
      </c>
      <c r="C18" s="46"/>
      <c r="D18" s="47"/>
      <c r="E18" s="27"/>
      <c r="F18" s="27"/>
      <c r="G18" s="27"/>
      <c r="H18" s="27"/>
      <c r="I18" s="27"/>
      <c r="J18" s="1"/>
      <c r="K18" s="44"/>
      <c r="L18" s="44"/>
      <c r="M18" s="44"/>
      <c r="N18" s="29"/>
      <c r="O18" s="75">
        <v>0</v>
      </c>
      <c r="P18" s="82" t="s">
        <v>45</v>
      </c>
      <c r="Q18" s="83"/>
      <c r="R18" s="83"/>
      <c r="S18" s="84" t="s">
        <v>50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51</v>
      </c>
      <c r="AE18" s="84"/>
      <c r="AF18" s="86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8" t="s">
        <v>19</v>
      </c>
      <c r="C19" s="49"/>
      <c r="D19" s="50"/>
      <c r="E19" s="30"/>
      <c r="F19" s="30"/>
      <c r="G19" s="30"/>
      <c r="H19" s="30"/>
      <c r="I19" s="30"/>
      <c r="J19" s="1"/>
      <c r="K19" s="51"/>
      <c r="L19" s="51"/>
      <c r="M19" s="51"/>
      <c r="N19" s="52"/>
      <c r="O19" s="25">
        <v>0</v>
      </c>
      <c r="P19" s="82" t="s">
        <v>46</v>
      </c>
      <c r="Q19" s="83"/>
      <c r="R19" s="83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  <c r="AE19" s="84"/>
      <c r="AF19" s="8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3" t="s">
        <v>20</v>
      </c>
      <c r="C20" s="54"/>
      <c r="D20" s="55"/>
      <c r="E20" s="19">
        <f>SUM(E17:E19)</f>
        <v>6</v>
      </c>
      <c r="F20" s="19">
        <f>SUM(F17:F19)</f>
        <v>0</v>
      </c>
      <c r="G20" s="19">
        <f>SUM(G17:G19)</f>
        <v>1</v>
      </c>
      <c r="H20" s="19">
        <f>SUM(H17:H19)</f>
        <v>0</v>
      </c>
      <c r="I20" s="19">
        <f>SUM(I17:I19)</f>
        <v>3</v>
      </c>
      <c r="J20" s="1"/>
      <c r="K20" s="56">
        <f>PRODUCT((F20+G20)/E20)</f>
        <v>0.16666666666666666</v>
      </c>
      <c r="L20" s="56">
        <f>PRODUCT(H20/E20)</f>
        <v>0</v>
      </c>
      <c r="M20" s="56">
        <f>PRODUCT(I20/E20)</f>
        <v>0.5</v>
      </c>
      <c r="N20" s="31">
        <f>PRODUCT(I20/O20)</f>
        <v>0.23060941828254847</v>
      </c>
      <c r="O20" s="25">
        <f>SUM(O17:O19)</f>
        <v>13.009009009009009</v>
      </c>
      <c r="P20" s="87" t="s">
        <v>47</v>
      </c>
      <c r="Q20" s="88"/>
      <c r="R20" s="8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90"/>
      <c r="AE20" s="89"/>
      <c r="AF20" s="9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53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35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59"/>
      <c r="AI35" s="59"/>
      <c r="AJ35" s="59"/>
      <c r="AK35" s="59"/>
      <c r="AL35" s="5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9"/>
      <c r="AI36" s="59"/>
      <c r="AJ36" s="59"/>
      <c r="AK36" s="59"/>
      <c r="AL36" s="59"/>
    </row>
    <row r="37" spans="1:38" ht="15" customHeight="1" x14ac:dyDescent="0.25">
      <c r="A37" s="6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60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2019-01-26T22:42:41Z</dcterms:modified>
</cp:coreProperties>
</file>